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<sst xmlns="http://schemas.openxmlformats.org/spreadsheetml/2006/main" count="157" uniqueCount="140">
  <si>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</si>
  <si>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</si>
  <si>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</si>
  <si>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</si>
  <si>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</si>
  <si>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</si>
  <si>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</si>
  <si>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</si>
  <si>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</si>
  <si>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</si>
  <si>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</si>
  <si>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</si>
  <si>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</si>
  <si>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</si>
  <si>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</si>
  <si>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</si>
  <si>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</si>
  <si>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</si>
  <si>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</si>
  <si>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</si>
  <si>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</si>
  <si>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</si>
  <si>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</si>
  <si>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</si>
  <si>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</si>
  <si>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</si>
  <si>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Tura 1 (sobota 8.30-11.30)</t>
  </si>
  <si>
    <t>Tura 2 (sobota 16.00-19.00)</t>
  </si>
  <si>
    <t>Tura 3 (niedziela 8.30-11.30)</t>
  </si>
  <si>
    <t>początek muru oporowego w Gołkowicach</t>
  </si>
  <si>
    <t>początek raf skalnych na końcu bani w Mostkach - nowa opaska</t>
  </si>
  <si>
    <t>60 Puchar Dunajca - I liga  3-4 czerwca 2023     Sektor C - rzeka Dunajec (Odcinek Specjalny - "Dolny OS Dunajec")</t>
  </si>
  <si>
    <t>60 PD</t>
  </si>
  <si>
    <t>Semik</t>
  </si>
  <si>
    <t>Bąk</t>
  </si>
  <si>
    <t>Wilczyński</t>
  </si>
  <si>
    <t>Zasadzki Zbigniew</t>
  </si>
  <si>
    <t>Zaremba</t>
  </si>
  <si>
    <t>Lach</t>
  </si>
  <si>
    <t>Jaklewicz</t>
  </si>
  <si>
    <t>Fejkiel</t>
  </si>
  <si>
    <t>Konieczny Sz.</t>
  </si>
  <si>
    <t>Grzywa</t>
  </si>
  <si>
    <t>Greszta</t>
  </si>
  <si>
    <t>Guziec</t>
  </si>
  <si>
    <t>Hadam Bartosz</t>
  </si>
  <si>
    <t>Łobas</t>
  </si>
  <si>
    <t>Kowalski Marek</t>
  </si>
  <si>
    <t>Ostafin</t>
  </si>
  <si>
    <t>Borowiec Łukasz</t>
  </si>
  <si>
    <t>Kolber</t>
  </si>
  <si>
    <t>Buchwald</t>
  </si>
  <si>
    <t>Kaniuczak Jarosław</t>
  </si>
  <si>
    <t>Kręcigłowa</t>
  </si>
  <si>
    <t>Dereń</t>
  </si>
  <si>
    <t>Dziki</t>
  </si>
  <si>
    <t>Wnękowicz Antoni</t>
  </si>
  <si>
    <t>Janik</t>
  </si>
  <si>
    <t>Bodinka</t>
  </si>
  <si>
    <t>Armatys</t>
  </si>
  <si>
    <t>Skurzyński</t>
  </si>
  <si>
    <t>Łukaszczyk Janusz</t>
  </si>
  <si>
    <t>Mróz</t>
  </si>
  <si>
    <t>Kwaśniewski</t>
  </si>
  <si>
    <t>Opach Zdzisław</t>
  </si>
  <si>
    <t>Gonciarczyk</t>
  </si>
  <si>
    <t>Benio</t>
  </si>
  <si>
    <t>Walczyk</t>
  </si>
  <si>
    <t>Hadam Stanisław</t>
  </si>
  <si>
    <t>Dyduch</t>
  </si>
  <si>
    <t>Karasiewicz</t>
  </si>
  <si>
    <t>Cimała</t>
  </si>
  <si>
    <t>Czech</t>
  </si>
  <si>
    <t>Dańko</t>
  </si>
  <si>
    <t>Pilszek</t>
  </si>
  <si>
    <t>Skałuba</t>
  </si>
  <si>
    <t>Kaniuczak Oskar</t>
  </si>
  <si>
    <t>Rapiej</t>
  </si>
  <si>
    <t>Witkowski</t>
  </si>
  <si>
    <t>Borowiec Wacław</t>
  </si>
  <si>
    <t>Lorenc Łukasz</t>
  </si>
  <si>
    <t>Łukaszczyk Andrzej</t>
  </si>
  <si>
    <t>Wnękowicz Andrzej</t>
  </si>
  <si>
    <t>Konieczny G.</t>
  </si>
  <si>
    <t>Maciąg</t>
  </si>
  <si>
    <t>Wałachowski</t>
  </si>
  <si>
    <t>Nieckuła</t>
  </si>
  <si>
    <t>Opach Kamil</t>
  </si>
  <si>
    <t>Wierdak</t>
  </si>
  <si>
    <t>Nowak Jarosław</t>
  </si>
  <si>
    <t>Słomka</t>
  </si>
  <si>
    <t>Scąber</t>
  </si>
  <si>
    <t>Gagatek</t>
  </si>
  <si>
    <t>Kubacki</t>
  </si>
  <si>
    <t>Ordzowiały</t>
  </si>
  <si>
    <t>Pielech</t>
  </si>
  <si>
    <t>Chrobak</t>
  </si>
  <si>
    <t>Tobiasz</t>
  </si>
  <si>
    <t>Toczek</t>
  </si>
  <si>
    <t>Haszczyc</t>
  </si>
  <si>
    <t>Konieczny P.</t>
  </si>
  <si>
    <t>Gluza Tomasz</t>
  </si>
  <si>
    <t>Bednarz</t>
  </si>
  <si>
    <t>Pękała</t>
  </si>
  <si>
    <t>Baklarz</t>
  </si>
  <si>
    <t>Gaweł</t>
  </si>
  <si>
    <t>Gołofit Grzegorz</t>
  </si>
  <si>
    <t>Salachna</t>
  </si>
  <si>
    <t>Kowalski Dawid</t>
  </si>
  <si>
    <t>Szlachetka</t>
  </si>
  <si>
    <t>Rycyk Łukasz</t>
  </si>
  <si>
    <t>Żurowski</t>
  </si>
  <si>
    <t>Sołtysik</t>
  </si>
  <si>
    <t>Wanagiel</t>
  </si>
  <si>
    <t>Obruśnik</t>
  </si>
  <si>
    <t>Gerula</t>
  </si>
  <si>
    <t>Kulig</t>
  </si>
  <si>
    <t>Wnękowicz Adam</t>
  </si>
  <si>
    <t>Bednarczyk</t>
  </si>
  <si>
    <t>Maciaszek</t>
  </si>
  <si>
    <t>Pałka</t>
  </si>
  <si>
    <t>Kopacki</t>
  </si>
  <si>
    <t>znak na murze i szarfy przy brzozie - lewy brzeg</t>
  </si>
  <si>
    <t>tabliczka i szarfy - prawy brzeg</t>
  </si>
  <si>
    <t>rafka około 100 m powyżej mostu w Gołkowicach</t>
  </si>
  <si>
    <t>płań około 60 m poniżej ujścia potoku Jastrzębik</t>
  </si>
  <si>
    <t>początek wysepki około 100 m powyżej "ślepego" ronda</t>
  </si>
  <si>
    <t>tabliczka, znak na skale przy wysepce i szarfy - lewy brzeg</t>
  </si>
  <si>
    <t>rafa około 70 m powyżej ujścia potoku Słomka</t>
  </si>
  <si>
    <t>tabliczka i szarfy - lewy i prawy brzeg</t>
  </si>
  <si>
    <t>początek wyspy około 70 m poniżej tablicy "monitoring" na lewym brzegu</t>
  </si>
  <si>
    <t>tabliczka i szarfy poniżej tablicy "monitoring" - lewy brzeg</t>
  </si>
  <si>
    <t>znak na skale i opasce, szarfa - lewy brzeg</t>
  </si>
  <si>
    <t>ostry wlew przy żwirowni w Podegrodziu - znak na skale i szarfy - lewy brzeg</t>
  </si>
  <si>
    <r>
      <rPr>
        <u val="single"/>
        <sz val="9"/>
        <color indexed="8"/>
        <rFont val="Arial CE"/>
        <family val="0"/>
      </rPr>
      <t>koniec stanowiska i sektora</t>
    </r>
    <r>
      <rPr>
        <sz val="9"/>
        <color indexed="8"/>
        <rFont val="Arial CE"/>
        <family val="0"/>
      </rPr>
      <t>: około 150 m poniżej progu w Podegrodziu</t>
    </r>
  </si>
  <si>
    <t>tabliczka X i szarfy - lewy brzeg</t>
  </si>
  <si>
    <t>Bury</t>
  </si>
  <si>
    <t>Dyskw.</t>
  </si>
  <si>
    <t>Brańka</t>
  </si>
  <si>
    <t>Błachut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</si>
</sst>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7"/>
      <color indexed="8"/>
      <name val="Arial CE"/>
      <family val="0"/>
    </font>
    <font>
      <u val="single"/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sz val="9"/>
      <color theme="1"/>
      <name val="Arial CE"/>
      <family val="0"/>
    </font>
    <font>
      <b/>
      <sz val="11"/>
      <color theme="1"/>
      <name val="Arial CE"/>
      <family val="0"/>
    </font>
    <font>
      <b/>
      <sz val="12"/>
      <color theme="1"/>
      <name val="Arial CE"/>
      <family val="0"/>
    </font>
    <font>
      <b/>
      <sz val="7"/>
      <color theme="1"/>
      <name val="Arial CE"/>
      <family val="0"/>
    </font>
    <font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51" applyFont="1" applyFill="1" applyBorder="1" applyAlignment="1">
      <alignment horizontal="center" vertical="center"/>
      <protection/>
    </xf>
    <xf numFmtId="164" fontId="49" fillId="33" borderId="10" xfId="51" applyNumberFormat="1" applyFont="1" applyFill="1" applyBorder="1" applyAlignment="1">
      <alignment horizontal="center" vertical="center"/>
      <protection/>
    </xf>
    <xf numFmtId="0" fontId="49" fillId="33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3" borderId="10" xfId="51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51" applyFont="1" applyFill="1" applyBorder="1" applyAlignment="1">
      <alignment horizontal="center" vertical="center"/>
      <protection/>
    </xf>
    <xf numFmtId="164" fontId="49" fillId="33" borderId="12" xfId="51" applyNumberFormat="1" applyFont="1" applyFill="1" applyBorder="1" applyAlignment="1">
      <alignment horizontal="center" vertical="center"/>
      <protection/>
    </xf>
    <xf numFmtId="0" fontId="49" fillId="33" borderId="12" xfId="51" applyFont="1" applyFill="1" applyBorder="1" applyAlignment="1">
      <alignment horizontal="left" vertic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51" applyFont="1" applyFill="1" applyBorder="1" applyAlignment="1">
      <alignment horizontal="center" vertical="center"/>
      <protection/>
    </xf>
    <xf numFmtId="164" fontId="49" fillId="33" borderId="11" xfId="51" applyNumberFormat="1" applyFont="1" applyFill="1" applyBorder="1" applyAlignment="1">
      <alignment horizontal="center" vertical="center"/>
      <protection/>
    </xf>
    <xf numFmtId="0" fontId="49" fillId="33" borderId="11" xfId="51" applyFont="1" applyFill="1" applyBorder="1" applyAlignment="1">
      <alignment horizontal="left" vertical="center"/>
      <protection/>
    </xf>
    <xf numFmtId="0" fontId="49" fillId="35" borderId="12" xfId="0" applyFont="1" applyFill="1" applyBorder="1" applyAlignment="1">
      <alignment horizontal="center"/>
    </xf>
    <xf numFmtId="0" fontId="49" fillId="36" borderId="0" xfId="0" applyFont="1" applyFill="1" applyAlignment="1">
      <alignment/>
    </xf>
    <xf numFmtId="0" fontId="49" fillId="35" borderId="13" xfId="0" applyFont="1" applyFill="1" applyBorder="1" applyAlignment="1">
      <alignment horizontal="center"/>
    </xf>
    <xf numFmtId="1" fontId="50" fillId="35" borderId="10" xfId="0" applyNumberFormat="1" applyFont="1" applyFill="1" applyBorder="1" applyAlignment="1">
      <alignment horizontal="center" vertical="center"/>
    </xf>
    <xf numFmtId="1" fontId="51" fillId="35" borderId="10" xfId="0" applyNumberFormat="1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top"/>
    </xf>
    <xf numFmtId="0" fontId="52" fillId="35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33" borderId="10" xfId="51" applyFont="1" applyFill="1" applyBorder="1" applyAlignment="1">
      <alignment horizontal="center" vertical="center"/>
      <protection/>
    </xf>
    <xf numFmtId="0" fontId="50" fillId="34" borderId="10" xfId="51" applyFont="1" applyFill="1" applyBorder="1" applyAlignment="1">
      <alignment horizontal="center" vertical="center"/>
      <protection/>
    </xf>
    <xf numFmtId="0" fontId="50" fillId="33" borderId="12" xfId="51" applyFont="1" applyFill="1" applyBorder="1" applyAlignment="1">
      <alignment horizontal="center" vertical="center"/>
      <protection/>
    </xf>
    <xf numFmtId="0" fontId="50" fillId="33" borderId="11" xfId="51" applyFont="1" applyFill="1" applyBorder="1" applyAlignment="1">
      <alignment horizontal="center" vertical="center"/>
      <protection/>
    </xf>
    <xf numFmtId="0" fontId="49" fillId="35" borderId="11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49" fillId="35" borderId="13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/>
    </xf>
    <xf numFmtId="0" fontId="49" fillId="35" borderId="12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V4" sqref="V4:V5"/>
    </sheetView>
  </sheetViews>
  <sheetFormatPr defaultColWidth="9.00390625" defaultRowHeight="12.75"/>
  <cols>
    <col min="1" max="1" width="2.875" style="34" bestFit="1" customWidth="1"/>
    <col min="2" max="2" width="2.625" style="34" bestFit="1" customWidth="1"/>
    <col min="3" max="3" width="15.125" style="8" bestFit="1" customWidth="1"/>
    <col min="4" max="4" width="3.75390625" style="34" bestFit="1" customWidth="1"/>
    <col min="5" max="5" width="4.00390625" style="34" bestFit="1" customWidth="1"/>
    <col min="6" max="6" width="6.25390625" style="34" bestFit="1" customWidth="1"/>
    <col min="7" max="7" width="4.00390625" style="34" bestFit="1" customWidth="1"/>
    <col min="8" max="8" width="3.00390625" style="34" bestFit="1" customWidth="1"/>
    <col min="9" max="9" width="15.125" style="34" bestFit="1" customWidth="1"/>
    <col min="10" max="10" width="3.75390625" style="34" bestFit="1" customWidth="1"/>
    <col min="11" max="11" width="4.00390625" style="34" bestFit="1" customWidth="1"/>
    <col min="12" max="12" width="5.25390625" style="34" bestFit="1" customWidth="1"/>
    <col min="13" max="13" width="4.00390625" style="34" bestFit="1" customWidth="1"/>
    <col min="14" max="14" width="3.00390625" style="8" bestFit="1" customWidth="1"/>
    <col min="15" max="15" width="15.25390625" style="34" bestFit="1" customWidth="1"/>
    <col min="16" max="16" width="3.75390625" style="34" bestFit="1" customWidth="1"/>
    <col min="17" max="17" width="4.00390625" style="34" bestFit="1" customWidth="1"/>
    <col min="18" max="18" width="5.25390625" style="34" bestFit="1" customWidth="1"/>
    <col min="19" max="19" width="4.00390625" style="34" bestFit="1" customWidth="1"/>
    <col min="20" max="20" width="3.00390625" style="34" bestFit="1" customWidth="1"/>
    <col min="21" max="21" width="6.625" style="35" bestFit="1" customWidth="1"/>
    <col min="22" max="22" width="60.875" style="28" bestFit="1" customWidth="1"/>
    <col min="23" max="23" width="9.00390625" style="8" bestFit="1" customWidth="1"/>
    <col min="24" max="16384" width="9.125" style="8" customWidth="1"/>
  </cols>
  <sheetData>
    <row r="1" spans="1:23" s="1" customFormat="1" ht="15.75">
      <c r="A1" s="82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s="2" customFormat="1" ht="12.75" customHeight="1">
      <c r="A2" s="84" t="s">
        <v>7</v>
      </c>
      <c r="B2" s="86" t="s">
        <v>8</v>
      </c>
      <c r="C2" s="80" t="s">
        <v>26</v>
      </c>
      <c r="D2" s="80"/>
      <c r="E2" s="80"/>
      <c r="F2" s="80"/>
      <c r="G2" s="80"/>
      <c r="H2" s="81"/>
      <c r="I2" s="86" t="s">
        <v>27</v>
      </c>
      <c r="J2" s="86"/>
      <c r="K2" s="86"/>
      <c r="L2" s="86"/>
      <c r="M2" s="86"/>
      <c r="N2" s="86"/>
      <c r="O2" s="86" t="s">
        <v>28</v>
      </c>
      <c r="P2" s="86"/>
      <c r="Q2" s="86"/>
      <c r="R2" s="86"/>
      <c r="S2" s="86"/>
      <c r="T2" s="86"/>
      <c r="U2" s="41" t="s">
        <v>22</v>
      </c>
      <c r="V2" s="86" t="s">
        <v>23</v>
      </c>
      <c r="W2" s="27" t="s">
        <v>24</v>
      </c>
    </row>
    <row r="3" spans="1:23" s="2" customFormat="1" ht="11.25">
      <c r="A3" s="85"/>
      <c r="B3" s="86"/>
      <c r="C3" s="44" t="s">
        <v>20</v>
      </c>
      <c r="D3" s="45" t="s">
        <v>2</v>
      </c>
      <c r="E3" s="45" t="s">
        <v>3</v>
      </c>
      <c r="F3" s="45" t="s">
        <v>4</v>
      </c>
      <c r="G3" s="45" t="s">
        <v>5</v>
      </c>
      <c r="H3" s="45" t="s">
        <v>1</v>
      </c>
      <c r="I3" s="46" t="s">
        <v>20</v>
      </c>
      <c r="J3" s="45" t="s">
        <v>2</v>
      </c>
      <c r="K3" s="45" t="s">
        <v>3</v>
      </c>
      <c r="L3" s="45" t="s">
        <v>4</v>
      </c>
      <c r="M3" s="45" t="s">
        <v>5</v>
      </c>
      <c r="N3" s="45" t="s">
        <v>1</v>
      </c>
      <c r="O3" s="46" t="s">
        <v>20</v>
      </c>
      <c r="P3" s="45" t="s">
        <v>2</v>
      </c>
      <c r="Q3" s="45" t="s">
        <v>3</v>
      </c>
      <c r="R3" s="45" t="s">
        <v>4</v>
      </c>
      <c r="S3" s="45" t="s">
        <v>5</v>
      </c>
      <c r="T3" s="45" t="s">
        <v>1</v>
      </c>
      <c r="U3" s="45" t="s">
        <v>0</v>
      </c>
      <c r="V3" s="86"/>
      <c r="W3" s="40" t="s">
        <v>25</v>
      </c>
    </row>
    <row r="4" spans="1:23" ht="11.25" customHeight="1">
      <c r="A4" s="63">
        <v>1</v>
      </c>
      <c r="B4" s="3">
        <v>1</v>
      </c>
      <c r="C4" s="4" t="s">
        <v>102</v>
      </c>
      <c r="D4" s="36">
        <v>6</v>
      </c>
      <c r="E4" s="6">
        <v>38.4</v>
      </c>
      <c r="F4" s="5">
        <v>6570</v>
      </c>
      <c r="G4" s="6">
        <v>25</v>
      </c>
      <c r="H4" s="63">
        <f>SUM(D4:D7)</f>
        <v>25</v>
      </c>
      <c r="I4" s="7" t="s">
        <v>37</v>
      </c>
      <c r="J4" s="36">
        <v>10</v>
      </c>
      <c r="K4" s="6">
        <v>32.2</v>
      </c>
      <c r="L4" s="5">
        <v>9970</v>
      </c>
      <c r="M4" s="6">
        <v>12</v>
      </c>
      <c r="N4" s="63">
        <f>SUM(J4:J7)</f>
        <v>24</v>
      </c>
      <c r="O4" s="7" t="s">
        <v>119</v>
      </c>
      <c r="P4" s="36">
        <v>2</v>
      </c>
      <c r="Q4" s="6">
        <v>28.1</v>
      </c>
      <c r="R4" s="5">
        <v>1910</v>
      </c>
      <c r="S4" s="6">
        <v>31</v>
      </c>
      <c r="T4" s="63">
        <f>SUM(P4:P7)</f>
        <v>17</v>
      </c>
      <c r="U4" s="68">
        <f>SUM(H4,N4,T4)</f>
        <v>66</v>
      </c>
      <c r="V4" s="51" t="s">
        <v>29</v>
      </c>
      <c r="W4" s="57">
        <f>SUM(U4)-123</f>
        <v>-57</v>
      </c>
    </row>
    <row r="5" spans="1:23" ht="11.25" customHeight="1">
      <c r="A5" s="64"/>
      <c r="B5" s="3">
        <v>2</v>
      </c>
      <c r="C5" s="4" t="s">
        <v>104</v>
      </c>
      <c r="D5" s="36">
        <v>10</v>
      </c>
      <c r="E5" s="6">
        <v>33.2</v>
      </c>
      <c r="F5" s="5">
        <v>9880</v>
      </c>
      <c r="G5" s="6">
        <v>17</v>
      </c>
      <c r="H5" s="64"/>
      <c r="I5" s="7" t="s">
        <v>53</v>
      </c>
      <c r="J5" s="36">
        <v>7</v>
      </c>
      <c r="K5" s="6">
        <v>32.2</v>
      </c>
      <c r="L5" s="5">
        <v>7030</v>
      </c>
      <c r="M5" s="6">
        <v>17</v>
      </c>
      <c r="N5" s="64"/>
      <c r="O5" s="9" t="s">
        <v>77</v>
      </c>
      <c r="P5" s="36">
        <v>3</v>
      </c>
      <c r="Q5" s="6">
        <v>33.2</v>
      </c>
      <c r="R5" s="5">
        <v>3150</v>
      </c>
      <c r="S5" s="6">
        <v>28</v>
      </c>
      <c r="T5" s="64"/>
      <c r="U5" s="69"/>
      <c r="V5" s="52"/>
      <c r="W5" s="58"/>
    </row>
    <row r="6" spans="1:23" ht="11.25" customHeight="1">
      <c r="A6" s="64"/>
      <c r="B6" s="3">
        <v>3</v>
      </c>
      <c r="C6" s="4" t="s">
        <v>103</v>
      </c>
      <c r="D6" s="36">
        <v>0</v>
      </c>
      <c r="E6" s="6"/>
      <c r="F6" s="5" t="s">
        <v>137</v>
      </c>
      <c r="G6" s="6">
        <v>32</v>
      </c>
      <c r="H6" s="64"/>
      <c r="I6" s="9" t="s">
        <v>82</v>
      </c>
      <c r="J6" s="36">
        <v>1</v>
      </c>
      <c r="K6" s="6">
        <v>27.5</v>
      </c>
      <c r="L6" s="5">
        <v>940</v>
      </c>
      <c r="M6" s="6">
        <v>30</v>
      </c>
      <c r="N6" s="64"/>
      <c r="O6" s="7" t="s">
        <v>74</v>
      </c>
      <c r="P6" s="36">
        <v>5</v>
      </c>
      <c r="Q6" s="6">
        <v>35.3</v>
      </c>
      <c r="R6" s="5">
        <v>4940</v>
      </c>
      <c r="S6" s="6">
        <v>25</v>
      </c>
      <c r="T6" s="64"/>
      <c r="U6" s="69"/>
      <c r="V6" s="52" t="s">
        <v>122</v>
      </c>
      <c r="W6" s="58"/>
    </row>
    <row r="7" spans="1:23" ht="11.25" customHeight="1">
      <c r="A7" s="64"/>
      <c r="B7" s="3">
        <v>4</v>
      </c>
      <c r="C7" s="10" t="s">
        <v>109</v>
      </c>
      <c r="D7" s="36">
        <v>9</v>
      </c>
      <c r="E7" s="6">
        <v>32.6</v>
      </c>
      <c r="F7" s="5">
        <v>8820</v>
      </c>
      <c r="G7" s="6">
        <v>18</v>
      </c>
      <c r="H7" s="64"/>
      <c r="I7" s="7" t="s">
        <v>76</v>
      </c>
      <c r="J7" s="36">
        <v>6</v>
      </c>
      <c r="K7" s="6">
        <v>44.5</v>
      </c>
      <c r="L7" s="5">
        <v>6840</v>
      </c>
      <c r="M7" s="6">
        <v>18</v>
      </c>
      <c r="N7" s="64"/>
      <c r="O7" s="7" t="s">
        <v>81</v>
      </c>
      <c r="P7" s="36">
        <v>7</v>
      </c>
      <c r="Q7" s="6">
        <v>31.5</v>
      </c>
      <c r="R7" s="5">
        <v>7030</v>
      </c>
      <c r="S7" s="6">
        <v>20</v>
      </c>
      <c r="T7" s="64"/>
      <c r="U7" s="69"/>
      <c r="V7" s="53"/>
      <c r="W7" s="58"/>
    </row>
    <row r="8" spans="1:23" ht="11.25" customHeight="1">
      <c r="A8" s="76">
        <v>2</v>
      </c>
      <c r="B8" s="12">
        <v>5</v>
      </c>
      <c r="C8" s="13" t="s">
        <v>118</v>
      </c>
      <c r="D8" s="37">
        <v>26</v>
      </c>
      <c r="E8" s="15">
        <v>33.3</v>
      </c>
      <c r="F8" s="14">
        <v>25730</v>
      </c>
      <c r="G8" s="15">
        <v>1</v>
      </c>
      <c r="H8" s="76">
        <f>SUM(D8:D11)</f>
        <v>69</v>
      </c>
      <c r="I8" s="16" t="s">
        <v>87</v>
      </c>
      <c r="J8" s="37">
        <v>7</v>
      </c>
      <c r="K8" s="15">
        <v>34.3</v>
      </c>
      <c r="L8" s="14">
        <v>7450</v>
      </c>
      <c r="M8" s="15">
        <v>15</v>
      </c>
      <c r="N8" s="76">
        <f>SUM(J8:J11)</f>
        <v>47</v>
      </c>
      <c r="O8" s="16" t="s">
        <v>84</v>
      </c>
      <c r="P8" s="37">
        <v>22</v>
      </c>
      <c r="Q8" s="15">
        <v>33.8</v>
      </c>
      <c r="R8" s="14">
        <v>21610</v>
      </c>
      <c r="S8" s="15">
        <v>4</v>
      </c>
      <c r="T8" s="76">
        <f>SUM(P8:P11)</f>
        <v>71</v>
      </c>
      <c r="U8" s="88">
        <f>SUM(H8,N8,T8)</f>
        <v>187</v>
      </c>
      <c r="V8" s="54" t="s">
        <v>124</v>
      </c>
      <c r="W8" s="66">
        <f>SUM(U8)-123</f>
        <v>64</v>
      </c>
    </row>
    <row r="9" spans="1:23" ht="11.25" customHeight="1">
      <c r="A9" s="77"/>
      <c r="B9" s="12">
        <v>6</v>
      </c>
      <c r="C9" s="13" t="s">
        <v>52</v>
      </c>
      <c r="D9" s="37">
        <v>24</v>
      </c>
      <c r="E9" s="15">
        <v>36.1</v>
      </c>
      <c r="F9" s="14">
        <v>24120</v>
      </c>
      <c r="G9" s="15">
        <v>2</v>
      </c>
      <c r="H9" s="77"/>
      <c r="I9" s="16" t="s">
        <v>33</v>
      </c>
      <c r="J9" s="37">
        <v>16</v>
      </c>
      <c r="K9" s="15">
        <v>35.5</v>
      </c>
      <c r="L9" s="14">
        <v>17250</v>
      </c>
      <c r="M9" s="15">
        <v>4</v>
      </c>
      <c r="N9" s="77"/>
      <c r="O9" s="17" t="s">
        <v>60</v>
      </c>
      <c r="P9" s="37">
        <v>12</v>
      </c>
      <c r="Q9" s="15">
        <v>33.5</v>
      </c>
      <c r="R9" s="14">
        <v>11760</v>
      </c>
      <c r="S9" s="15">
        <v>14</v>
      </c>
      <c r="T9" s="77"/>
      <c r="U9" s="89"/>
      <c r="V9" s="55"/>
      <c r="W9" s="67"/>
    </row>
    <row r="10" spans="1:23" ht="11.25" customHeight="1">
      <c r="A10" s="77"/>
      <c r="B10" s="12">
        <v>7</v>
      </c>
      <c r="C10" s="13" t="s">
        <v>36</v>
      </c>
      <c r="D10" s="37">
        <v>8</v>
      </c>
      <c r="E10" s="15">
        <v>29.2</v>
      </c>
      <c r="F10" s="14">
        <v>7430</v>
      </c>
      <c r="G10" s="15">
        <v>22</v>
      </c>
      <c r="H10" s="77"/>
      <c r="I10" s="16" t="s">
        <v>114</v>
      </c>
      <c r="J10" s="37">
        <v>15</v>
      </c>
      <c r="K10" s="15">
        <v>30.5</v>
      </c>
      <c r="L10" s="14">
        <v>14430</v>
      </c>
      <c r="M10" s="15">
        <v>6</v>
      </c>
      <c r="N10" s="77"/>
      <c r="O10" s="17" t="s">
        <v>100</v>
      </c>
      <c r="P10" s="37">
        <v>25</v>
      </c>
      <c r="Q10" s="15">
        <v>34.2</v>
      </c>
      <c r="R10" s="14">
        <v>24880</v>
      </c>
      <c r="S10" s="15">
        <v>2</v>
      </c>
      <c r="T10" s="77"/>
      <c r="U10" s="89"/>
      <c r="V10" s="55" t="s">
        <v>123</v>
      </c>
      <c r="W10" s="67"/>
    </row>
    <row r="11" spans="1:23" ht="11.25" customHeight="1">
      <c r="A11" s="87"/>
      <c r="B11" s="12">
        <v>8</v>
      </c>
      <c r="C11" s="13" t="s">
        <v>63</v>
      </c>
      <c r="D11" s="37">
        <v>11</v>
      </c>
      <c r="E11" s="15">
        <v>31.5</v>
      </c>
      <c r="F11" s="14">
        <v>10640</v>
      </c>
      <c r="G11" s="15">
        <v>15</v>
      </c>
      <c r="H11" s="87"/>
      <c r="I11" s="16" t="s">
        <v>51</v>
      </c>
      <c r="J11" s="37">
        <v>9</v>
      </c>
      <c r="K11" s="15">
        <v>34</v>
      </c>
      <c r="L11" s="14">
        <v>9210</v>
      </c>
      <c r="M11" s="15">
        <v>14</v>
      </c>
      <c r="N11" s="87"/>
      <c r="O11" s="16" t="s">
        <v>92</v>
      </c>
      <c r="P11" s="37">
        <v>12</v>
      </c>
      <c r="Q11" s="15">
        <v>33.8</v>
      </c>
      <c r="R11" s="14">
        <v>11850</v>
      </c>
      <c r="S11" s="15">
        <v>13</v>
      </c>
      <c r="T11" s="87"/>
      <c r="U11" s="90"/>
      <c r="V11" s="56"/>
      <c r="W11" s="67"/>
    </row>
    <row r="12" spans="1:23" ht="11.25" customHeight="1">
      <c r="A12" s="63">
        <v>3</v>
      </c>
      <c r="B12" s="3">
        <v>9</v>
      </c>
      <c r="C12" s="4" t="s">
        <v>45</v>
      </c>
      <c r="D12" s="36">
        <v>16</v>
      </c>
      <c r="E12" s="6">
        <v>31.6</v>
      </c>
      <c r="F12" s="5">
        <v>15340</v>
      </c>
      <c r="G12" s="6">
        <v>10</v>
      </c>
      <c r="H12" s="63">
        <f>SUM(D12:D15)</f>
        <v>69</v>
      </c>
      <c r="I12" s="7" t="s">
        <v>115</v>
      </c>
      <c r="J12" s="36">
        <v>25</v>
      </c>
      <c r="K12" s="6">
        <v>40.5</v>
      </c>
      <c r="L12" s="5">
        <v>25360</v>
      </c>
      <c r="M12" s="6">
        <v>2</v>
      </c>
      <c r="N12" s="63">
        <f>SUM(J12:J15)</f>
        <v>52</v>
      </c>
      <c r="O12" s="9" t="s">
        <v>108</v>
      </c>
      <c r="P12" s="36">
        <v>37</v>
      </c>
      <c r="Q12" s="6">
        <v>34.8</v>
      </c>
      <c r="R12" s="5">
        <v>36250</v>
      </c>
      <c r="S12" s="6">
        <v>1</v>
      </c>
      <c r="T12" s="63">
        <f>SUM(P12:P15)</f>
        <v>74</v>
      </c>
      <c r="U12" s="68">
        <f>SUM(H12,N12,T12)</f>
        <v>195</v>
      </c>
      <c r="V12" s="51" t="s">
        <v>125</v>
      </c>
      <c r="W12" s="57">
        <f>SUM(U12)-123</f>
        <v>72</v>
      </c>
    </row>
    <row r="13" spans="1:23" ht="11.25" customHeight="1">
      <c r="A13" s="64"/>
      <c r="B13" s="3">
        <v>10</v>
      </c>
      <c r="C13" s="4" t="s">
        <v>105</v>
      </c>
      <c r="D13" s="36">
        <v>16</v>
      </c>
      <c r="E13" s="6">
        <v>32.1</v>
      </c>
      <c r="F13" s="5">
        <v>15400</v>
      </c>
      <c r="G13" s="6">
        <v>9</v>
      </c>
      <c r="H13" s="64"/>
      <c r="I13" s="9" t="s">
        <v>98</v>
      </c>
      <c r="J13" s="36">
        <v>6</v>
      </c>
      <c r="K13" s="6">
        <v>33.2</v>
      </c>
      <c r="L13" s="5">
        <v>5790</v>
      </c>
      <c r="M13" s="6">
        <v>20</v>
      </c>
      <c r="N13" s="64"/>
      <c r="O13" s="7" t="s">
        <v>139</v>
      </c>
      <c r="P13" s="36">
        <v>13</v>
      </c>
      <c r="Q13" s="6">
        <v>38.2</v>
      </c>
      <c r="R13" s="5">
        <v>13090</v>
      </c>
      <c r="S13" s="6">
        <v>10</v>
      </c>
      <c r="T13" s="64"/>
      <c r="U13" s="69"/>
      <c r="V13" s="52"/>
      <c r="W13" s="58"/>
    </row>
    <row r="14" spans="1:23" ht="11.25" customHeight="1">
      <c r="A14" s="64"/>
      <c r="B14" s="3">
        <v>11</v>
      </c>
      <c r="C14" s="4" t="s">
        <v>35</v>
      </c>
      <c r="D14" s="36">
        <v>16</v>
      </c>
      <c r="E14" s="6">
        <v>32.9</v>
      </c>
      <c r="F14" s="5">
        <v>15670</v>
      </c>
      <c r="G14" s="6">
        <v>8</v>
      </c>
      <c r="H14" s="64"/>
      <c r="I14" s="7" t="s">
        <v>80</v>
      </c>
      <c r="J14" s="36">
        <v>6</v>
      </c>
      <c r="K14" s="6">
        <v>30.8</v>
      </c>
      <c r="L14" s="5">
        <v>5700</v>
      </c>
      <c r="M14" s="6">
        <v>21</v>
      </c>
      <c r="N14" s="64"/>
      <c r="O14" s="7" t="s">
        <v>120</v>
      </c>
      <c r="P14" s="36">
        <v>8</v>
      </c>
      <c r="Q14" s="6">
        <v>31.5</v>
      </c>
      <c r="R14" s="5">
        <v>7730</v>
      </c>
      <c r="S14" s="6">
        <v>18</v>
      </c>
      <c r="T14" s="64"/>
      <c r="U14" s="69"/>
      <c r="V14" s="52" t="s">
        <v>123</v>
      </c>
      <c r="W14" s="58"/>
    </row>
    <row r="15" spans="1:23" ht="11.25" customHeight="1">
      <c r="A15" s="65"/>
      <c r="B15" s="3">
        <v>12</v>
      </c>
      <c r="C15" s="4" t="s">
        <v>136</v>
      </c>
      <c r="D15" s="36">
        <v>21</v>
      </c>
      <c r="E15" s="6">
        <v>30.7</v>
      </c>
      <c r="F15" s="5">
        <v>19830</v>
      </c>
      <c r="G15" s="6">
        <v>4</v>
      </c>
      <c r="H15" s="65"/>
      <c r="I15" s="9" t="s">
        <v>44</v>
      </c>
      <c r="J15" s="36">
        <v>15</v>
      </c>
      <c r="K15" s="6">
        <v>32.6</v>
      </c>
      <c r="L15" s="5">
        <v>14280</v>
      </c>
      <c r="M15" s="6">
        <v>7</v>
      </c>
      <c r="N15" s="65"/>
      <c r="O15" s="7" t="s">
        <v>65</v>
      </c>
      <c r="P15" s="36">
        <v>16</v>
      </c>
      <c r="Q15" s="6">
        <v>32.1</v>
      </c>
      <c r="R15" s="5">
        <v>15430</v>
      </c>
      <c r="S15" s="6">
        <v>6</v>
      </c>
      <c r="T15" s="65"/>
      <c r="U15" s="70"/>
      <c r="V15" s="53"/>
      <c r="W15" s="58"/>
    </row>
    <row r="16" spans="1:23" ht="11.25" customHeight="1">
      <c r="A16" s="76">
        <v>4</v>
      </c>
      <c r="B16" s="12">
        <v>13</v>
      </c>
      <c r="C16" s="13" t="s">
        <v>56</v>
      </c>
      <c r="D16" s="37">
        <v>7</v>
      </c>
      <c r="E16" s="15">
        <v>44.5</v>
      </c>
      <c r="F16" s="14">
        <v>7750</v>
      </c>
      <c r="G16" s="15">
        <v>21</v>
      </c>
      <c r="H16" s="76">
        <f>SUM(D16:D19)</f>
        <v>27</v>
      </c>
      <c r="I16" s="16" t="s">
        <v>48</v>
      </c>
      <c r="J16" s="37">
        <v>3</v>
      </c>
      <c r="K16" s="15">
        <v>30.5</v>
      </c>
      <c r="L16" s="14">
        <v>2940</v>
      </c>
      <c r="M16" s="15">
        <v>27</v>
      </c>
      <c r="N16" s="76">
        <f>SUM(J16:J19)</f>
        <v>18</v>
      </c>
      <c r="O16" s="16" t="s">
        <v>89</v>
      </c>
      <c r="P16" s="37">
        <v>5</v>
      </c>
      <c r="Q16" s="15">
        <v>35</v>
      </c>
      <c r="R16" s="14">
        <v>5060</v>
      </c>
      <c r="S16" s="15">
        <v>24</v>
      </c>
      <c r="T16" s="76">
        <f>SUM(P16:P19)</f>
        <v>18</v>
      </c>
      <c r="U16" s="88">
        <f>SUM(H16,N16,T16)</f>
        <v>63</v>
      </c>
      <c r="V16" s="54" t="s">
        <v>126</v>
      </c>
      <c r="W16" s="66">
        <f>SUM(U16)-123</f>
        <v>-60</v>
      </c>
    </row>
    <row r="17" spans="1:23" ht="11.25" customHeight="1">
      <c r="A17" s="77"/>
      <c r="B17" s="12">
        <v>14</v>
      </c>
      <c r="C17" s="13" t="s">
        <v>95</v>
      </c>
      <c r="D17" s="37">
        <v>9</v>
      </c>
      <c r="E17" s="15">
        <v>31.6</v>
      </c>
      <c r="F17" s="14">
        <v>8790</v>
      </c>
      <c r="G17" s="15">
        <v>19</v>
      </c>
      <c r="H17" s="77"/>
      <c r="I17" s="16" t="s">
        <v>69</v>
      </c>
      <c r="J17" s="37">
        <v>7</v>
      </c>
      <c r="K17" s="15">
        <v>34.5</v>
      </c>
      <c r="L17" s="14">
        <v>7300</v>
      </c>
      <c r="M17" s="15">
        <v>16</v>
      </c>
      <c r="N17" s="77"/>
      <c r="O17" s="17" t="s">
        <v>110</v>
      </c>
      <c r="P17" s="37">
        <v>5</v>
      </c>
      <c r="Q17" s="15">
        <v>33.1</v>
      </c>
      <c r="R17" s="14">
        <v>5150</v>
      </c>
      <c r="S17" s="15">
        <v>22</v>
      </c>
      <c r="T17" s="77"/>
      <c r="U17" s="89"/>
      <c r="V17" s="55"/>
      <c r="W17" s="67"/>
    </row>
    <row r="18" spans="1:23" ht="11.25" customHeight="1">
      <c r="A18" s="77"/>
      <c r="B18" s="12">
        <v>15</v>
      </c>
      <c r="C18" s="13" t="s">
        <v>46</v>
      </c>
      <c r="D18" s="37">
        <v>7</v>
      </c>
      <c r="E18" s="15">
        <v>35.3</v>
      </c>
      <c r="F18" s="14">
        <v>7120</v>
      </c>
      <c r="G18" s="15">
        <v>23</v>
      </c>
      <c r="H18" s="77"/>
      <c r="I18" s="16" t="s">
        <v>88</v>
      </c>
      <c r="J18" s="37">
        <v>4</v>
      </c>
      <c r="K18" s="15">
        <v>32.4</v>
      </c>
      <c r="L18" s="14">
        <v>4060</v>
      </c>
      <c r="M18" s="15">
        <v>24</v>
      </c>
      <c r="N18" s="77"/>
      <c r="O18" s="16" t="s">
        <v>90</v>
      </c>
      <c r="P18" s="37">
        <v>6</v>
      </c>
      <c r="Q18" s="15">
        <v>39.6</v>
      </c>
      <c r="R18" s="14">
        <v>6450</v>
      </c>
      <c r="S18" s="15">
        <v>21</v>
      </c>
      <c r="T18" s="77"/>
      <c r="U18" s="89"/>
      <c r="V18" s="55" t="s">
        <v>127</v>
      </c>
      <c r="W18" s="67"/>
    </row>
    <row r="19" spans="1:23" ht="11.25" customHeight="1">
      <c r="A19" s="77"/>
      <c r="B19" s="12">
        <v>16</v>
      </c>
      <c r="C19" s="13" t="s">
        <v>99</v>
      </c>
      <c r="D19" s="37">
        <v>4</v>
      </c>
      <c r="E19" s="15">
        <v>37.5</v>
      </c>
      <c r="F19" s="14">
        <v>4120</v>
      </c>
      <c r="G19" s="15">
        <v>27</v>
      </c>
      <c r="H19" s="77"/>
      <c r="I19" s="16" t="s">
        <v>96</v>
      </c>
      <c r="J19" s="37">
        <v>4</v>
      </c>
      <c r="K19" s="15">
        <v>31</v>
      </c>
      <c r="L19" s="14">
        <v>3850</v>
      </c>
      <c r="M19" s="15">
        <v>25</v>
      </c>
      <c r="N19" s="77"/>
      <c r="O19" s="16" t="s">
        <v>73</v>
      </c>
      <c r="P19" s="37">
        <v>2</v>
      </c>
      <c r="Q19" s="15">
        <v>34.5</v>
      </c>
      <c r="R19" s="14">
        <v>2030</v>
      </c>
      <c r="S19" s="15">
        <v>30</v>
      </c>
      <c r="T19" s="77"/>
      <c r="U19" s="89"/>
      <c r="V19" s="56"/>
      <c r="W19" s="67"/>
    </row>
    <row r="20" spans="1:23" ht="11.25" customHeight="1">
      <c r="A20" s="63">
        <v>5</v>
      </c>
      <c r="B20" s="3">
        <v>17</v>
      </c>
      <c r="C20" s="4" t="s">
        <v>64</v>
      </c>
      <c r="D20" s="36">
        <v>4</v>
      </c>
      <c r="E20" s="6">
        <v>31.5</v>
      </c>
      <c r="F20" s="5">
        <v>4150</v>
      </c>
      <c r="G20" s="6">
        <v>26</v>
      </c>
      <c r="H20" s="63">
        <f>SUM(D20:D23)</f>
        <v>32</v>
      </c>
      <c r="I20" s="7" t="s">
        <v>113</v>
      </c>
      <c r="J20" s="36">
        <v>5</v>
      </c>
      <c r="K20" s="6">
        <v>33</v>
      </c>
      <c r="L20" s="5">
        <v>5030</v>
      </c>
      <c r="M20" s="6">
        <v>22</v>
      </c>
      <c r="N20" s="63">
        <f>SUM(J20:J23)</f>
        <v>24</v>
      </c>
      <c r="O20" s="9" t="s">
        <v>85</v>
      </c>
      <c r="P20" s="36">
        <v>3</v>
      </c>
      <c r="Q20" s="6">
        <v>32.3</v>
      </c>
      <c r="R20" s="5">
        <v>3150</v>
      </c>
      <c r="S20" s="6">
        <v>29</v>
      </c>
      <c r="T20" s="63">
        <f>SUM(P20:P23)</f>
        <v>38</v>
      </c>
      <c r="U20" s="68">
        <f>SUM(H20,N20,T20)</f>
        <v>94</v>
      </c>
      <c r="V20" s="51" t="s">
        <v>128</v>
      </c>
      <c r="W20" s="57">
        <f>SUM(U20)-123</f>
        <v>-29</v>
      </c>
    </row>
    <row r="21" spans="1:23" ht="11.25" customHeight="1">
      <c r="A21" s="64"/>
      <c r="B21" s="3">
        <v>18</v>
      </c>
      <c r="C21" s="4"/>
      <c r="D21" s="36"/>
      <c r="E21" s="6"/>
      <c r="F21" s="5"/>
      <c r="G21" s="6"/>
      <c r="H21" s="64"/>
      <c r="I21" s="9" t="s">
        <v>42</v>
      </c>
      <c r="J21" s="36">
        <v>13</v>
      </c>
      <c r="K21" s="6">
        <v>32.5</v>
      </c>
      <c r="L21" s="5">
        <v>12880</v>
      </c>
      <c r="M21" s="6">
        <v>10</v>
      </c>
      <c r="N21" s="64"/>
      <c r="O21" s="7" t="s">
        <v>67</v>
      </c>
      <c r="P21" s="36">
        <v>7</v>
      </c>
      <c r="Q21" s="6">
        <v>34.5</v>
      </c>
      <c r="R21" s="5">
        <v>7390</v>
      </c>
      <c r="S21" s="6">
        <v>19</v>
      </c>
      <c r="T21" s="64"/>
      <c r="U21" s="69"/>
      <c r="V21" s="52"/>
      <c r="W21" s="58"/>
    </row>
    <row r="22" spans="1:23" ht="11.25" customHeight="1">
      <c r="A22" s="64"/>
      <c r="B22" s="3">
        <v>19</v>
      </c>
      <c r="C22" s="4" t="s">
        <v>47</v>
      </c>
      <c r="D22" s="36">
        <v>16</v>
      </c>
      <c r="E22" s="6">
        <v>34.5</v>
      </c>
      <c r="F22" s="5">
        <v>16060</v>
      </c>
      <c r="G22" s="6">
        <v>7</v>
      </c>
      <c r="H22" s="64"/>
      <c r="I22" s="9" t="s">
        <v>55</v>
      </c>
      <c r="J22" s="36">
        <v>4</v>
      </c>
      <c r="K22" s="6">
        <v>45</v>
      </c>
      <c r="L22" s="5">
        <v>4420</v>
      </c>
      <c r="M22" s="6">
        <v>23</v>
      </c>
      <c r="N22" s="64"/>
      <c r="O22" s="7" t="s">
        <v>49</v>
      </c>
      <c r="P22" s="36">
        <v>14</v>
      </c>
      <c r="Q22" s="6">
        <v>35</v>
      </c>
      <c r="R22" s="5">
        <v>14240</v>
      </c>
      <c r="S22" s="6">
        <v>7</v>
      </c>
      <c r="T22" s="64"/>
      <c r="U22" s="69"/>
      <c r="V22" s="52" t="s">
        <v>129</v>
      </c>
      <c r="W22" s="58"/>
    </row>
    <row r="23" spans="1:23" ht="11.25" customHeight="1">
      <c r="A23" s="64"/>
      <c r="B23" s="18">
        <v>20</v>
      </c>
      <c r="C23" s="19" t="s">
        <v>93</v>
      </c>
      <c r="D23" s="38">
        <v>12</v>
      </c>
      <c r="E23" s="21">
        <v>38.5</v>
      </c>
      <c r="F23" s="20">
        <v>12630</v>
      </c>
      <c r="G23" s="21">
        <v>13</v>
      </c>
      <c r="H23" s="64"/>
      <c r="I23" s="22" t="s">
        <v>39</v>
      </c>
      <c r="J23" s="38">
        <v>2</v>
      </c>
      <c r="K23" s="21">
        <v>30.5</v>
      </c>
      <c r="L23" s="20">
        <v>2030</v>
      </c>
      <c r="M23" s="21">
        <v>28</v>
      </c>
      <c r="N23" s="64"/>
      <c r="O23" s="22" t="s">
        <v>71</v>
      </c>
      <c r="P23" s="38">
        <v>14</v>
      </c>
      <c r="Q23" s="21">
        <v>32.2</v>
      </c>
      <c r="R23" s="20">
        <v>14150</v>
      </c>
      <c r="S23" s="21">
        <v>9</v>
      </c>
      <c r="T23" s="64"/>
      <c r="U23" s="69"/>
      <c r="V23" s="53"/>
      <c r="W23" s="58"/>
    </row>
    <row r="24" spans="1:23" ht="11.25" customHeight="1">
      <c r="A24" s="76">
        <v>6</v>
      </c>
      <c r="B24" s="12">
        <v>21</v>
      </c>
      <c r="C24" s="13" t="s">
        <v>78</v>
      </c>
      <c r="D24" s="37">
        <v>11</v>
      </c>
      <c r="E24" s="15">
        <v>35.1</v>
      </c>
      <c r="F24" s="14">
        <v>10520</v>
      </c>
      <c r="G24" s="15">
        <v>16</v>
      </c>
      <c r="H24" s="76">
        <f>SUM(D24:D27)</f>
        <v>59</v>
      </c>
      <c r="I24" s="16" t="s">
        <v>111</v>
      </c>
      <c r="J24" s="37">
        <v>3</v>
      </c>
      <c r="K24" s="15">
        <v>31.6</v>
      </c>
      <c r="L24" s="14">
        <v>3030</v>
      </c>
      <c r="M24" s="15">
        <v>26</v>
      </c>
      <c r="N24" s="76">
        <f>SUM(J24:J27)</f>
        <v>21</v>
      </c>
      <c r="O24" s="16" t="s">
        <v>86</v>
      </c>
      <c r="P24" s="37">
        <v>13</v>
      </c>
      <c r="Q24" s="15">
        <v>46.2</v>
      </c>
      <c r="R24" s="14">
        <v>14200</v>
      </c>
      <c r="S24" s="15">
        <v>8</v>
      </c>
      <c r="T24" s="76">
        <f>SUM(P24:P27)</f>
        <v>45</v>
      </c>
      <c r="U24" s="88">
        <f>SUM(H24,N24,T24)</f>
        <v>125</v>
      </c>
      <c r="V24" s="54" t="s">
        <v>130</v>
      </c>
      <c r="W24" s="66">
        <f>SUM(U24)-123</f>
        <v>2</v>
      </c>
    </row>
    <row r="25" spans="1:23" ht="11.25" customHeight="1">
      <c r="A25" s="77"/>
      <c r="B25" s="12">
        <v>22</v>
      </c>
      <c r="C25" s="13" t="s">
        <v>83</v>
      </c>
      <c r="D25" s="37">
        <v>20</v>
      </c>
      <c r="E25" s="15">
        <v>35.1</v>
      </c>
      <c r="F25" s="14">
        <v>20360</v>
      </c>
      <c r="G25" s="15">
        <v>3</v>
      </c>
      <c r="H25" s="77"/>
      <c r="I25" s="16" t="s">
        <v>58</v>
      </c>
      <c r="J25" s="37">
        <v>12</v>
      </c>
      <c r="K25" s="15">
        <v>41.2</v>
      </c>
      <c r="L25" s="14">
        <v>12990</v>
      </c>
      <c r="M25" s="15">
        <v>9</v>
      </c>
      <c r="N25" s="77"/>
      <c r="O25" s="16" t="s">
        <v>101</v>
      </c>
      <c r="P25" s="37">
        <v>5</v>
      </c>
      <c r="Q25" s="15">
        <v>31.5</v>
      </c>
      <c r="R25" s="14">
        <v>5090</v>
      </c>
      <c r="S25" s="15">
        <v>23</v>
      </c>
      <c r="T25" s="77"/>
      <c r="U25" s="89"/>
      <c r="V25" s="55"/>
      <c r="W25" s="67"/>
    </row>
    <row r="26" spans="1:23" ht="11.25" customHeight="1">
      <c r="A26" s="77"/>
      <c r="B26" s="12">
        <v>23</v>
      </c>
      <c r="C26" s="13" t="s">
        <v>106</v>
      </c>
      <c r="D26" s="37">
        <v>17</v>
      </c>
      <c r="E26" s="15">
        <v>43.2</v>
      </c>
      <c r="F26" s="14">
        <v>17870</v>
      </c>
      <c r="G26" s="15">
        <v>6</v>
      </c>
      <c r="H26" s="77"/>
      <c r="I26" s="16" t="s">
        <v>97</v>
      </c>
      <c r="J26" s="37">
        <v>6</v>
      </c>
      <c r="K26" s="15">
        <v>33.7</v>
      </c>
      <c r="L26" s="14">
        <v>5940</v>
      </c>
      <c r="M26" s="15">
        <v>19</v>
      </c>
      <c r="N26" s="77"/>
      <c r="O26" s="16" t="s">
        <v>94</v>
      </c>
      <c r="P26" s="37">
        <v>22</v>
      </c>
      <c r="Q26" s="15">
        <v>35.9</v>
      </c>
      <c r="R26" s="14">
        <v>23140</v>
      </c>
      <c r="S26" s="15">
        <v>3</v>
      </c>
      <c r="T26" s="77"/>
      <c r="U26" s="89"/>
      <c r="V26" s="55" t="s">
        <v>131</v>
      </c>
      <c r="W26" s="67"/>
    </row>
    <row r="27" spans="1:23" ht="11.25" customHeight="1">
      <c r="A27" s="87"/>
      <c r="B27" s="12">
        <v>24</v>
      </c>
      <c r="C27" s="13" t="s">
        <v>62</v>
      </c>
      <c r="D27" s="37">
        <v>11</v>
      </c>
      <c r="E27" s="15">
        <v>32.4</v>
      </c>
      <c r="F27" s="14">
        <v>1070</v>
      </c>
      <c r="G27" s="15">
        <v>14</v>
      </c>
      <c r="H27" s="87"/>
      <c r="I27" s="16" t="s">
        <v>50</v>
      </c>
      <c r="J27" s="37">
        <v>0</v>
      </c>
      <c r="K27" s="15"/>
      <c r="L27" s="14">
        <v>0</v>
      </c>
      <c r="M27" s="15">
        <v>31</v>
      </c>
      <c r="N27" s="87"/>
      <c r="O27" s="16" t="s">
        <v>70</v>
      </c>
      <c r="P27" s="37">
        <v>5</v>
      </c>
      <c r="Q27" s="15">
        <v>31.5</v>
      </c>
      <c r="R27" s="14">
        <v>4820</v>
      </c>
      <c r="S27" s="15">
        <v>26</v>
      </c>
      <c r="T27" s="87"/>
      <c r="U27" s="90"/>
      <c r="V27" s="56"/>
      <c r="W27" s="67"/>
    </row>
    <row r="28" spans="1:23" ht="11.25" customHeight="1">
      <c r="A28" s="63">
        <v>7</v>
      </c>
      <c r="B28" s="11">
        <v>25</v>
      </c>
      <c r="C28" s="23" t="s">
        <v>91</v>
      </c>
      <c r="D28" s="39">
        <v>4</v>
      </c>
      <c r="E28" s="25">
        <v>30.5</v>
      </c>
      <c r="F28" s="24">
        <v>3940</v>
      </c>
      <c r="G28" s="25">
        <v>28</v>
      </c>
      <c r="H28" s="63">
        <f>SUM(D28:D31)</f>
        <v>28</v>
      </c>
      <c r="I28" s="26" t="s">
        <v>38</v>
      </c>
      <c r="J28" s="39">
        <v>10</v>
      </c>
      <c r="K28" s="25">
        <v>31.3</v>
      </c>
      <c r="L28" s="24">
        <v>9700</v>
      </c>
      <c r="M28" s="25">
        <v>13</v>
      </c>
      <c r="N28" s="63">
        <f>SUM(J28:J31)</f>
        <v>58</v>
      </c>
      <c r="O28" s="26" t="s">
        <v>121</v>
      </c>
      <c r="P28" s="39">
        <v>10</v>
      </c>
      <c r="Q28" s="25">
        <v>33.3</v>
      </c>
      <c r="R28" s="24">
        <v>10000</v>
      </c>
      <c r="S28" s="25">
        <v>17</v>
      </c>
      <c r="T28" s="63">
        <f>SUM(P28:P31)</f>
        <v>56</v>
      </c>
      <c r="U28" s="68">
        <f>SUM(H28,N28,T28)</f>
        <v>142</v>
      </c>
      <c r="V28" s="51" t="s">
        <v>30</v>
      </c>
      <c r="W28" s="57">
        <f>SUM(U28)-123</f>
        <v>19</v>
      </c>
    </row>
    <row r="29" spans="1:23" ht="11.25" customHeight="1">
      <c r="A29" s="64"/>
      <c r="B29" s="3">
        <v>26</v>
      </c>
      <c r="C29" s="4" t="s">
        <v>59</v>
      </c>
      <c r="D29" s="36">
        <v>14</v>
      </c>
      <c r="E29" s="6">
        <v>31.5</v>
      </c>
      <c r="F29" s="5">
        <v>13640</v>
      </c>
      <c r="G29" s="6">
        <v>12</v>
      </c>
      <c r="H29" s="64"/>
      <c r="I29" s="7" t="s">
        <v>72</v>
      </c>
      <c r="J29" s="36">
        <v>19</v>
      </c>
      <c r="K29" s="6">
        <v>32.2</v>
      </c>
      <c r="L29" s="5">
        <v>18700</v>
      </c>
      <c r="M29" s="6">
        <v>3</v>
      </c>
      <c r="N29" s="64"/>
      <c r="O29" s="7" t="s">
        <v>75</v>
      </c>
      <c r="P29" s="36">
        <v>13</v>
      </c>
      <c r="Q29" s="6">
        <v>33.1</v>
      </c>
      <c r="R29" s="5">
        <v>12910</v>
      </c>
      <c r="S29" s="6">
        <v>12</v>
      </c>
      <c r="T29" s="64"/>
      <c r="U29" s="69"/>
      <c r="V29" s="52"/>
      <c r="W29" s="58"/>
    </row>
    <row r="30" spans="1:23" ht="11.25" customHeight="1">
      <c r="A30" s="64"/>
      <c r="B30" s="3">
        <v>27</v>
      </c>
      <c r="C30" s="4" t="s">
        <v>54</v>
      </c>
      <c r="D30" s="36">
        <v>7</v>
      </c>
      <c r="E30" s="6">
        <v>33.8</v>
      </c>
      <c r="F30" s="5">
        <v>6820</v>
      </c>
      <c r="G30" s="6">
        <v>24</v>
      </c>
      <c r="H30" s="64"/>
      <c r="I30" s="7" t="s">
        <v>79</v>
      </c>
      <c r="J30" s="36">
        <v>11</v>
      </c>
      <c r="K30" s="6">
        <v>31.7</v>
      </c>
      <c r="L30" s="5">
        <v>10610</v>
      </c>
      <c r="M30" s="6">
        <v>11</v>
      </c>
      <c r="N30" s="64"/>
      <c r="O30" s="7" t="s">
        <v>68</v>
      </c>
      <c r="P30" s="36">
        <v>12</v>
      </c>
      <c r="Q30" s="6">
        <v>31.8</v>
      </c>
      <c r="R30" s="5">
        <v>11520</v>
      </c>
      <c r="S30" s="6">
        <v>15</v>
      </c>
      <c r="T30" s="64"/>
      <c r="U30" s="69"/>
      <c r="V30" s="52" t="s">
        <v>132</v>
      </c>
      <c r="W30" s="58"/>
    </row>
    <row r="31" spans="1:23" ht="11.25" customHeight="1">
      <c r="A31" s="65"/>
      <c r="B31" s="3">
        <v>28</v>
      </c>
      <c r="C31" s="4" t="s">
        <v>57</v>
      </c>
      <c r="D31" s="36">
        <v>3</v>
      </c>
      <c r="E31" s="6">
        <v>30.5</v>
      </c>
      <c r="F31" s="5">
        <v>2820</v>
      </c>
      <c r="G31" s="6">
        <v>29</v>
      </c>
      <c r="H31" s="65"/>
      <c r="I31" s="7" t="s">
        <v>41</v>
      </c>
      <c r="J31" s="36">
        <v>18</v>
      </c>
      <c r="K31" s="6">
        <v>33.9</v>
      </c>
      <c r="L31" s="5">
        <v>17250</v>
      </c>
      <c r="M31" s="6">
        <v>4</v>
      </c>
      <c r="N31" s="65"/>
      <c r="O31" s="7" t="s">
        <v>117</v>
      </c>
      <c r="P31" s="36">
        <v>21</v>
      </c>
      <c r="Q31" s="6">
        <v>35.2</v>
      </c>
      <c r="R31" s="5">
        <v>20370</v>
      </c>
      <c r="S31" s="6">
        <v>5</v>
      </c>
      <c r="T31" s="65"/>
      <c r="U31" s="70"/>
      <c r="V31" s="53"/>
      <c r="W31" s="58"/>
    </row>
    <row r="32" spans="1:23" ht="11.25" customHeight="1">
      <c r="A32" s="76">
        <v>8</v>
      </c>
      <c r="B32" s="12">
        <v>29</v>
      </c>
      <c r="C32" s="13" t="s">
        <v>66</v>
      </c>
      <c r="D32" s="37">
        <v>8</v>
      </c>
      <c r="E32" s="15">
        <v>34.2</v>
      </c>
      <c r="F32" s="14">
        <v>8030</v>
      </c>
      <c r="G32" s="15">
        <v>20</v>
      </c>
      <c r="H32" s="76">
        <f>SUM(D32:D34)</f>
        <v>40</v>
      </c>
      <c r="I32" s="16" t="s">
        <v>138</v>
      </c>
      <c r="J32" s="37">
        <v>14</v>
      </c>
      <c r="K32" s="15">
        <v>33.6</v>
      </c>
      <c r="L32" s="14">
        <v>13790</v>
      </c>
      <c r="M32" s="15">
        <v>8</v>
      </c>
      <c r="N32" s="76">
        <f>SUM(J32:J34)</f>
        <v>44</v>
      </c>
      <c r="O32" s="16" t="s">
        <v>34</v>
      </c>
      <c r="P32" s="37">
        <v>13</v>
      </c>
      <c r="Q32" s="15">
        <v>32.3</v>
      </c>
      <c r="R32" s="14">
        <v>12940</v>
      </c>
      <c r="S32" s="15">
        <v>11</v>
      </c>
      <c r="T32" s="76">
        <f>SUM(P32:P34)</f>
        <v>30</v>
      </c>
      <c r="U32" s="88">
        <f>SUM(H32,N32,T32)</f>
        <v>114</v>
      </c>
      <c r="V32" s="48" t="s">
        <v>133</v>
      </c>
      <c r="W32" s="66">
        <f>SUM(U32)-123</f>
        <v>-9</v>
      </c>
    </row>
    <row r="33" spans="1:23" ht="11.25" customHeight="1">
      <c r="A33" s="77"/>
      <c r="B33" s="12">
        <v>30</v>
      </c>
      <c r="C33" s="13" t="s">
        <v>112</v>
      </c>
      <c r="D33" s="37">
        <v>14</v>
      </c>
      <c r="E33" s="15">
        <v>33.5</v>
      </c>
      <c r="F33" s="14">
        <v>13670</v>
      </c>
      <c r="G33" s="15">
        <v>11</v>
      </c>
      <c r="H33" s="77"/>
      <c r="I33" s="16" t="s">
        <v>40</v>
      </c>
      <c r="J33" s="37">
        <v>28</v>
      </c>
      <c r="K33" s="15">
        <v>34.5</v>
      </c>
      <c r="L33" s="14">
        <v>27460</v>
      </c>
      <c r="M33" s="15">
        <v>1</v>
      </c>
      <c r="N33" s="77"/>
      <c r="O33" s="16" t="s">
        <v>107</v>
      </c>
      <c r="P33" s="37">
        <v>5</v>
      </c>
      <c r="Q33" s="15">
        <v>31.1</v>
      </c>
      <c r="R33" s="14">
        <v>4790</v>
      </c>
      <c r="S33" s="15">
        <v>27</v>
      </c>
      <c r="T33" s="77"/>
      <c r="U33" s="89"/>
      <c r="V33" s="49" t="s">
        <v>134</v>
      </c>
      <c r="W33" s="67"/>
    </row>
    <row r="34" spans="1:23" ht="11.25" customHeight="1">
      <c r="A34" s="77"/>
      <c r="B34" s="12">
        <v>31</v>
      </c>
      <c r="C34" s="13" t="s">
        <v>43</v>
      </c>
      <c r="D34" s="37">
        <v>18</v>
      </c>
      <c r="E34" s="15">
        <v>36.4</v>
      </c>
      <c r="F34" s="14">
        <v>18630</v>
      </c>
      <c r="G34" s="15">
        <v>5</v>
      </c>
      <c r="H34" s="77"/>
      <c r="I34" s="16" t="s">
        <v>61</v>
      </c>
      <c r="J34" s="37">
        <v>2</v>
      </c>
      <c r="K34" s="15">
        <v>28.2</v>
      </c>
      <c r="L34" s="14">
        <v>1880</v>
      </c>
      <c r="M34" s="15">
        <v>29</v>
      </c>
      <c r="N34" s="77"/>
      <c r="O34" s="16" t="s">
        <v>116</v>
      </c>
      <c r="P34" s="37">
        <v>12</v>
      </c>
      <c r="Q34" s="15">
        <v>32.4</v>
      </c>
      <c r="R34" s="14">
        <v>11400</v>
      </c>
      <c r="S34" s="15">
        <v>16</v>
      </c>
      <c r="T34" s="77"/>
      <c r="U34" s="89"/>
      <c r="V34" s="50" t="s">
        <v>135</v>
      </c>
      <c r="W34" s="67"/>
    </row>
    <row r="35" spans="1:23" s="28" customFormat="1" ht="11.25" customHeight="1">
      <c r="A35" s="61" t="s">
        <v>32</v>
      </c>
      <c r="B35" s="62"/>
      <c r="C35" s="74" t="s">
        <v>9</v>
      </c>
      <c r="D35" s="74"/>
      <c r="E35" s="74"/>
      <c r="F35" s="74"/>
      <c r="G35" s="74"/>
      <c r="H35" s="74"/>
      <c r="I35" s="74" t="s">
        <v>12</v>
      </c>
      <c r="J35" s="74"/>
      <c r="K35" s="74"/>
      <c r="L35" s="74"/>
      <c r="M35" s="74"/>
      <c r="N35" s="74"/>
      <c r="O35" s="74" t="s">
        <v>11</v>
      </c>
      <c r="P35" s="74"/>
      <c r="Q35" s="74"/>
      <c r="R35" s="74"/>
      <c r="S35" s="74"/>
      <c r="T35" s="74"/>
      <c r="U35" s="71">
        <f>SUM(U4:U34)</f>
        <v>986</v>
      </c>
      <c r="V35" s="27" t="s">
        <v>16</v>
      </c>
      <c r="W35" s="42" t="s">
        <v>13</v>
      </c>
    </row>
    <row r="36" spans="1:23" s="28" customFormat="1" ht="11.25">
      <c r="A36" s="59">
        <v>2023</v>
      </c>
      <c r="B36" s="60"/>
      <c r="C36" s="74" t="s">
        <v>10</v>
      </c>
      <c r="D36" s="74"/>
      <c r="E36" s="74"/>
      <c r="F36" s="74"/>
      <c r="G36" s="74"/>
      <c r="H36" s="74"/>
      <c r="I36" s="74" t="s">
        <v>10</v>
      </c>
      <c r="J36" s="74"/>
      <c r="K36" s="74"/>
      <c r="L36" s="74"/>
      <c r="M36" s="74"/>
      <c r="N36" s="74"/>
      <c r="O36" s="74" t="s">
        <v>10</v>
      </c>
      <c r="P36" s="74"/>
      <c r="Q36" s="74"/>
      <c r="R36" s="74"/>
      <c r="S36" s="74"/>
      <c r="T36" s="74"/>
      <c r="U36" s="72"/>
      <c r="V36" s="29" t="s">
        <v>17</v>
      </c>
      <c r="W36" s="47" t="s">
        <v>14</v>
      </c>
    </row>
    <row r="37" spans="1:23" s="28" customFormat="1" ht="11.25">
      <c r="A37" s="78" t="s">
        <v>21</v>
      </c>
      <c r="B37" s="78"/>
      <c r="C37" s="75">
        <f>SUM(H4:H34)</f>
        <v>349</v>
      </c>
      <c r="D37" s="75"/>
      <c r="E37" s="75"/>
      <c r="F37" s="75"/>
      <c r="G37" s="75"/>
      <c r="H37" s="75"/>
      <c r="I37" s="75">
        <f>SUM(N4:N34)</f>
        <v>288</v>
      </c>
      <c r="J37" s="75"/>
      <c r="K37" s="75"/>
      <c r="L37" s="75"/>
      <c r="M37" s="75"/>
      <c r="N37" s="75"/>
      <c r="O37" s="75">
        <f>SUM(T4:T34)</f>
        <v>349</v>
      </c>
      <c r="P37" s="75"/>
      <c r="Q37" s="75"/>
      <c r="R37" s="75"/>
      <c r="S37" s="75"/>
      <c r="T37" s="75"/>
      <c r="U37" s="73"/>
      <c r="V37" s="29" t="s">
        <v>18</v>
      </c>
      <c r="W37" s="43" t="s">
        <v>15</v>
      </c>
    </row>
    <row r="38" spans="1:23" ht="12.75">
      <c r="A38" s="78"/>
      <c r="B38" s="78"/>
      <c r="C38" s="79" t="s">
        <v>6</v>
      </c>
      <c r="D38" s="80"/>
      <c r="E38" s="80"/>
      <c r="F38" s="80"/>
      <c r="G38" s="81"/>
      <c r="H38" s="30">
        <f>SUM(H4:H34)/8</f>
        <v>43.625</v>
      </c>
      <c r="I38" s="79" t="s">
        <v>6</v>
      </c>
      <c r="J38" s="80"/>
      <c r="K38" s="80"/>
      <c r="L38" s="80"/>
      <c r="M38" s="81"/>
      <c r="N38" s="30">
        <f>SUM(N4:N34)/8</f>
        <v>36</v>
      </c>
      <c r="O38" s="79" t="s">
        <v>6</v>
      </c>
      <c r="P38" s="80"/>
      <c r="Q38" s="80"/>
      <c r="R38" s="80"/>
      <c r="S38" s="81"/>
      <c r="T38" s="30">
        <f>SUM(T4:T34)/8</f>
        <v>43.625</v>
      </c>
      <c r="U38" s="31">
        <f>SUM(U4:U34)/8</f>
        <v>123.25</v>
      </c>
      <c r="V38" s="32" t="s">
        <v>19</v>
      </c>
      <c r="W38" s="33">
        <f>SUM(W4:W34)</f>
        <v>2</v>
      </c>
    </row>
  </sheetData>
  <sheetProtection/>
  <mergeCells count="85">
    <mergeCell ref="V16:V17"/>
    <mergeCell ref="V18:V19"/>
    <mergeCell ref="V20:V21"/>
    <mergeCell ref="V22:V23"/>
    <mergeCell ref="V28:V29"/>
    <mergeCell ref="V30:V31"/>
    <mergeCell ref="V4:V5"/>
    <mergeCell ref="V6:V7"/>
    <mergeCell ref="V8:V9"/>
    <mergeCell ref="V10:V11"/>
    <mergeCell ref="V12:V13"/>
    <mergeCell ref="V14:V15"/>
    <mergeCell ref="W28:W31"/>
    <mergeCell ref="A32:A34"/>
    <mergeCell ref="H32:H34"/>
    <mergeCell ref="N32:N34"/>
    <mergeCell ref="T32:T34"/>
    <mergeCell ref="U32:U34"/>
    <mergeCell ref="W32:W34"/>
    <mergeCell ref="T28:T31"/>
    <mergeCell ref="W16:W19"/>
    <mergeCell ref="A20:A23"/>
    <mergeCell ref="H20:H23"/>
    <mergeCell ref="N20:N23"/>
    <mergeCell ref="T20:T23"/>
    <mergeCell ref="U20:U23"/>
    <mergeCell ref="W20:W23"/>
    <mergeCell ref="A16:A19"/>
    <mergeCell ref="H16:H19"/>
    <mergeCell ref="N16:N19"/>
    <mergeCell ref="H8:H11"/>
    <mergeCell ref="U16:U19"/>
    <mergeCell ref="A24:A27"/>
    <mergeCell ref="H24:H27"/>
    <mergeCell ref="N24:N27"/>
    <mergeCell ref="T24:T27"/>
    <mergeCell ref="U24:U27"/>
    <mergeCell ref="B2:B3"/>
    <mergeCell ref="U8:U11"/>
    <mergeCell ref="A4:A7"/>
    <mergeCell ref="W4:W7"/>
    <mergeCell ref="A8:A11"/>
    <mergeCell ref="W8:W11"/>
    <mergeCell ref="U4:U7"/>
    <mergeCell ref="T4:T7"/>
    <mergeCell ref="N4:N7"/>
    <mergeCell ref="H4:H7"/>
    <mergeCell ref="C38:G38"/>
    <mergeCell ref="C36:H36"/>
    <mergeCell ref="A1:W1"/>
    <mergeCell ref="C2:H2"/>
    <mergeCell ref="A2:A3"/>
    <mergeCell ref="V2:V3"/>
    <mergeCell ref="I2:N2"/>
    <mergeCell ref="N8:N11"/>
    <mergeCell ref="T8:T11"/>
    <mergeCell ref="O2:T2"/>
    <mergeCell ref="O36:T36"/>
    <mergeCell ref="N28:N31"/>
    <mergeCell ref="U12:U15"/>
    <mergeCell ref="T16:T19"/>
    <mergeCell ref="A37:B38"/>
    <mergeCell ref="I38:M38"/>
    <mergeCell ref="O38:S38"/>
    <mergeCell ref="O37:T37"/>
    <mergeCell ref="C35:H35"/>
    <mergeCell ref="C37:H37"/>
    <mergeCell ref="A28:A31"/>
    <mergeCell ref="H28:H31"/>
    <mergeCell ref="U28:U31"/>
    <mergeCell ref="N12:N15"/>
    <mergeCell ref="T12:T15"/>
    <mergeCell ref="U35:U37"/>
    <mergeCell ref="I35:N35"/>
    <mergeCell ref="I36:N36"/>
    <mergeCell ref="I37:N37"/>
    <mergeCell ref="O35:T35"/>
    <mergeCell ref="V24:V25"/>
    <mergeCell ref="V26:V27"/>
    <mergeCell ref="W12:W15"/>
    <mergeCell ref="A36:B36"/>
    <mergeCell ref="A35:B35"/>
    <mergeCell ref="A12:A15"/>
    <mergeCell ref="H12:H15"/>
    <mergeCell ref="W24:W27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2023-06-07T11:27:05Z</dcterms:modified>
  <cp:category/>
  <cp:version/>
  <cp:contentType/>
  <cp:contentStatus/>
</cp:coreProperties>
</file>